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/>
  <bookViews>
    <workbookView xWindow="0" yWindow="460" windowWidth="23740" windowHeight="19360" activeTab="0"/>
  </bookViews>
  <sheets>
    <sheet name="領収テンプレート（単位あり）_区分記載A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<sst xmlns="http://schemas.openxmlformats.org/spreadsheetml/2006/main" count="60" uniqueCount="54">
  <si>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</si>
  <si>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</si>
  <si>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</si>
  <si>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</si>
  <si>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</si>
  <si>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</si>
  <si>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</si>
  <si>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</si>
  <si>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</si>
  <si>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</si>
  <si>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</si>
  <si>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</si>
  <si>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</si>
  <si>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</si>
  <si>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</si>
  <si>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</si>
  <si>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</si>
  <si>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</si>
  <si>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</si>
  <si>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</si>
  <si>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E-Mail：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</si>
  <si>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</si>
  <si>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</si>
  <si>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</si>
  <si>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</si>
  <si>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</si>
  <si>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</si>
  <si>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</si>
  <si>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単位</t>
  </si>
  <si>
    <t>単価</t>
  </si>
  <si>
    <t>金額</t>
  </si>
  <si>
    <t>セット</t>
  </si>
  <si>
    <t>備考</t>
  </si>
  <si>
    <t>ヵ月分</t>
  </si>
  <si>
    <t>合計金額（税込）</t>
    <rPh sb="0" eb="2">
      <t xml:space="preserve">ゴウケイ </t>
    </rPh>
    <rPh sb="2" eb="4">
      <t xml:space="preserve">キンガク </t>
    </rPh>
    <rPh sb="5" eb="7">
      <t xml:space="preserve">ゼイコミ </t>
    </rPh>
    <phoneticPr fontId="12"/>
  </si>
  <si>
    <t>領　収　書</t>
    <rPh sb="0" eb="2">
      <t>リョウセィウ</t>
    </rPh>
    <phoneticPr fontId="12"/>
  </si>
  <si>
    <t>領収No.</t>
    <rPh sb="0" eb="2">
      <t>リョウシュウ</t>
    </rPh>
    <phoneticPr fontId="12"/>
  </si>
  <si>
    <r>
      <rPr>
        <sz val="12"/>
        <rFont val="ＭＳ Ｐ明朝"/>
        <family val="1"/>
      </rPr>
      <t>制作ディレクション</t>
    </r>
  </si>
  <si>
    <r>
      <rPr>
        <sz val="9"/>
        <color theme="1"/>
        <rFont val="ＭＳ Ｐ明朝"/>
        <family val="1"/>
      </rPr>
      <t>枚</t>
    </r>
  </si>
  <si>
    <r>
      <t>Web</t>
    </r>
    <r>
      <rPr>
        <sz val="12"/>
        <rFont val="ＭＳ Ｐ明朝"/>
        <family val="1"/>
      </rPr>
      <t>デザイン一式</t>
    </r>
  </si>
  <si>
    <r>
      <rPr>
        <sz val="9"/>
        <color theme="1"/>
        <rFont val="ＭＳ Ｐ明朝"/>
        <family val="1"/>
      </rPr>
      <t>個</t>
    </r>
  </si>
  <si>
    <r>
      <rPr>
        <sz val="12"/>
        <rFont val="ＭＳ Ｐ明朝"/>
        <family val="1"/>
      </rPr>
      <t>バナー制作</t>
    </r>
  </si>
  <si>
    <r>
      <rPr>
        <sz val="9"/>
        <color theme="1"/>
        <rFont val="ＭＳ Ｐ明朝"/>
        <family val="1"/>
      </rPr>
      <t>セット</t>
    </r>
  </si>
  <si>
    <r>
      <t>Web</t>
    </r>
    <r>
      <rPr>
        <sz val="12"/>
        <rFont val="ＭＳ Ｐ明朝"/>
        <family val="1"/>
      </rPr>
      <t>広告運用</t>
    </r>
  </si>
  <si>
    <r>
      <rPr>
        <sz val="9"/>
        <color theme="1"/>
        <rFont val="ＭＳ Ｐ明朝"/>
        <family val="1"/>
      </rPr>
      <t>ヵ月分</t>
    </r>
  </si>
  <si>
    <r>
      <t>10%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Ph sb="3" eb="5">
      <t xml:space="preserve">カゼイ </t>
    </rPh>
    <rPh sb="5" eb="7">
      <t xml:space="preserve">タイショウ </t>
    </rPh>
    <rPh sb="8" eb="10">
      <t xml:space="preserve">ショウケイ </t>
    </rPh>
    <phoneticPr fontId="12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</si>
  <si>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</si>
  <si>
    <r>
      <rPr>
        <b/>
        <sz val="12"/>
        <color theme="1"/>
        <rFont val="ＭＳ Ｐ明朝"/>
        <family val="1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Ph sb="0" eb="2">
      <t xml:space="preserve">ゼイコミ </t>
    </rPh>
    <rPh sb="2" eb="4">
      <t xml:space="preserve">カカク </t>
    </rPh>
    <rPh sb="5" eb="7">
      <t xml:space="preserve">ショウケイ </t>
    </rPh>
    <phoneticPr fontId="12"/>
  </si>
  <si>
    <r>
      <rPr>
        <sz val="12"/>
        <rFont val="ＭＳ Ｐ明朝"/>
        <family val="1"/>
      </rPr>
      <t>宅配ピザ</t>
    </r>
  </si>
  <si>
    <r>
      <rPr>
        <sz val="12"/>
        <rFont val="ＭＳ Ｐ明朝"/>
        <family val="1"/>
      </rPr>
      <t>寿司テイクアウト</t>
    </r>
  </si>
  <si>
    <r>
      <t>8%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Ph sb="2" eb="4">
      <t xml:space="preserve">カゼイ </t>
    </rPh>
    <rPh sb="4" eb="6">
      <t xml:space="preserve">タイショウ </t>
    </rPh>
    <rPh sb="7" eb="9">
      <t xml:space="preserve">ショウケイ </t>
    </rPh>
    <phoneticPr fontId="12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</si>
  <si>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</si>
  <si>
    <r>
      <rPr>
        <sz val="12"/>
        <rFont val="ＭＳ Ｐ明朝"/>
        <family val="1"/>
      </rPr>
      <t>お昼代（お弁当</t>
    </r>
    <r>
      <rPr>
        <sz val="12"/>
        <rFont val="Arial"/>
        <family val="2"/>
      </rPr>
      <t>)</t>
    </r>
  </si>
  <si>
    <r>
      <rPr>
        <u val="single"/>
        <sz val="12"/>
        <color theme="10"/>
        <rFont val="Arial"/>
        <family val="2"/>
      </rPr>
      <t>請求書作成・管理ならMakeLeaps（メイクリープス）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</si>
</sst>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8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9"/>
      <color theme="1"/>
      <name val="Arial"/>
      <family val="2"/>
    </font>
    <font>
      <sz val="12"/>
      <name val="ＭＳ Ｐ明朝"/>
      <family val="1"/>
    </font>
    <font>
      <sz val="9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/>
      <top/>
      <bottom style="thin"/>
    </border>
    <border>
      <left/>
      <right/>
      <top style="medium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/>
      <right/>
      <top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5" fontId="4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5" fontId="4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1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6" fontId="0" fillId="0" borderId="6" xfId="0" applyNumberFormat="1" applyFont="1" applyBorder="1" applyAlignment="1">
      <alignment horizontal="right" vertical="center"/>
    </xf>
    <xf numFmtId="6" fontId="9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6" fontId="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6" fontId="0" fillId="0" borderId="19" xfId="0" applyNumberFormat="1" applyFont="1" applyBorder="1" applyAlignment="1">
      <alignment horizontal="right" vertical="center"/>
    </xf>
    <xf numFmtId="6" fontId="0" fillId="0" borderId="13" xfId="0" applyNumberFormat="1" applyFont="1" applyBorder="1" applyAlignment="1">
      <alignment horizontal="right" vertical="center"/>
    </xf>
    <xf numFmtId="5" fontId="9" fillId="0" borderId="7" xfId="0" applyNumberFormat="1" applyFont="1" applyBorder="1" applyAlignment="1">
      <alignment vertical="center"/>
    </xf>
    <xf numFmtId="5" fontId="0" fillId="0" borderId="7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5" fontId="0" fillId="0" borderId="21" xfId="0" applyNumberFormat="1" applyFont="1" applyBorder="1" applyAlignment="1">
      <alignment vertical="center"/>
    </xf>
    <xf numFmtId="5" fontId="0" fillId="0" borderId="22" xfId="0" applyNumberFormat="1" applyFont="1" applyBorder="1" applyAlignment="1">
      <alignment vertical="center"/>
    </xf>
    <xf numFmtId="5" fontId="0" fillId="0" borderId="23" xfId="0" applyNumberFormat="1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5" fontId="9" fillId="0" borderId="15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vertical="center"/>
    </xf>
    <xf numFmtId="0" fontId="7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266700</xdr:colOff>
      <xdr:row>6</xdr:row>
      <xdr:rowOff>38100</xdr:rowOff>
    </xdr:from>
    <xdr:to>
      <xdr:col>17</xdr:col>
      <xdr:colOff>0</xdr:colOff>
      <xdr:row>9</xdr:row>
      <xdr:rowOff>228600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714500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XayvZy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4"/>
  <sheetViews>
    <sheetView showGridLines="0" tabSelected="1" workbookViewId="0" topLeftCell="A1">
      <selection activeCell="A1" sqref="A1:Q1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54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9.5" customHeight="1">
      <c r="A2" s="5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56"/>
      <c r="I4" s="45"/>
      <c r="J4" s="1"/>
      <c r="K4" s="1"/>
      <c r="L4" s="46" t="s">
        <v>36</v>
      </c>
      <c r="M4" s="45"/>
      <c r="N4" s="44">
        <v>101</v>
      </c>
      <c r="O4" s="45"/>
      <c r="P4" s="45"/>
      <c r="Q4" s="45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"/>
      <c r="K5" s="1"/>
      <c r="L5" s="46" t="s">
        <v>8</v>
      </c>
      <c r="M5" s="45"/>
      <c r="N5" s="53">
        <f ca="1">TODAY()</f>
        <v>43979</v>
      </c>
      <c r="O5" s="45"/>
      <c r="P5" s="45"/>
      <c r="Q5" s="45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 t="s">
        <v>11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46" t="s">
        <v>12</v>
      </c>
      <c r="L8" s="45"/>
      <c r="M8" s="45"/>
      <c r="N8" s="45"/>
      <c r="O8" s="45"/>
      <c r="P8" s="45"/>
      <c r="Q8" s="45"/>
    </row>
    <row r="9" spans="1:17" ht="19.5" customHeight="1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46" t="s">
        <v>14</v>
      </c>
      <c r="L9" s="45"/>
      <c r="M9" s="45"/>
      <c r="N9" s="45"/>
      <c r="O9" s="45"/>
      <c r="P9" s="45"/>
      <c r="Q9" s="45"/>
    </row>
    <row r="10" spans="1:17" ht="19.5" customHeight="1">
      <c r="A10" s="1"/>
      <c r="B10" s="1" t="s">
        <v>15</v>
      </c>
      <c r="C10" s="1"/>
      <c r="D10" s="1" t="s">
        <v>16</v>
      </c>
      <c r="E10" s="1"/>
      <c r="F10" s="1"/>
      <c r="G10" s="1"/>
      <c r="H10" s="1"/>
      <c r="I10" s="1"/>
      <c r="J10" s="1"/>
      <c r="K10" s="46" t="s">
        <v>17</v>
      </c>
      <c r="L10" s="45"/>
      <c r="M10" s="45"/>
      <c r="N10" s="45"/>
      <c r="O10" s="45"/>
      <c r="P10" s="45"/>
      <c r="Q10" s="45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44" t="s">
        <v>18</v>
      </c>
      <c r="L11" s="45"/>
      <c r="M11" s="46" t="s">
        <v>19</v>
      </c>
      <c r="N11" s="45"/>
      <c r="O11" s="45"/>
      <c r="P11" s="45"/>
      <c r="Q11" s="45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5" t="s">
        <v>20</v>
      </c>
      <c r="M12" s="6" t="s">
        <v>21</v>
      </c>
      <c r="N12" s="1"/>
      <c r="O12" s="1"/>
      <c r="P12" s="1"/>
      <c r="Q12" s="1"/>
    </row>
    <row r="13" spans="1:17" ht="30.75" customHeight="1">
      <c r="A13" s="1"/>
      <c r="B13" s="50" t="s">
        <v>22</v>
      </c>
      <c r="C13" s="51"/>
      <c r="D13" s="52"/>
      <c r="E13" s="47">
        <f>O34</f>
        <v>2657000</v>
      </c>
      <c r="F13" s="48"/>
      <c r="G13" s="48"/>
      <c r="H13" s="49"/>
      <c r="I13" s="1"/>
      <c r="J13" s="1"/>
      <c r="K13" s="1"/>
      <c r="L13" s="1" t="s">
        <v>23</v>
      </c>
      <c r="M13" s="46" t="s">
        <v>24</v>
      </c>
      <c r="N13" s="45"/>
      <c r="O13" s="45"/>
      <c r="P13" s="45"/>
      <c r="Q13" s="45"/>
    </row>
    <row r="14" spans="1:17" s="14" customFormat="1" ht="21" customHeight="1">
      <c r="A14" s="21"/>
      <c r="B14" s="22"/>
      <c r="C14" s="23"/>
      <c r="D14" s="23"/>
      <c r="E14" s="24"/>
      <c r="F14" s="25"/>
      <c r="G14" s="25"/>
      <c r="H14" s="25"/>
      <c r="I14" s="21"/>
      <c r="J14" s="21"/>
      <c r="K14" s="21"/>
      <c r="L14" s="21"/>
      <c r="M14" s="21"/>
      <c r="N14" s="19"/>
      <c r="O14" s="19"/>
      <c r="P14" s="19"/>
      <c r="Q14" s="19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25</v>
      </c>
      <c r="B16" s="57" t="s">
        <v>26</v>
      </c>
      <c r="C16" s="51"/>
      <c r="D16" s="51"/>
      <c r="E16" s="51"/>
      <c r="F16" s="51"/>
      <c r="G16" s="51"/>
      <c r="H16" s="51"/>
      <c r="I16" s="52"/>
      <c r="J16" s="7" t="s">
        <v>27</v>
      </c>
      <c r="K16" s="7" t="s">
        <v>28</v>
      </c>
      <c r="L16" s="57" t="s">
        <v>29</v>
      </c>
      <c r="M16" s="51"/>
      <c r="N16" s="52"/>
      <c r="O16" s="57" t="s">
        <v>30</v>
      </c>
      <c r="P16" s="51"/>
      <c r="Q16" s="52"/>
    </row>
    <row r="17" spans="1:17" ht="19.5" customHeight="1">
      <c r="A17" s="8">
        <v>1</v>
      </c>
      <c r="B17" s="12" t="s">
        <v>37</v>
      </c>
      <c r="C17" s="29"/>
      <c r="D17" s="29"/>
      <c r="E17" s="29"/>
      <c r="F17" s="29"/>
      <c r="G17" s="29"/>
      <c r="H17" s="29"/>
      <c r="I17" s="30"/>
      <c r="J17" s="31">
        <v>5</v>
      </c>
      <c r="K17" s="17" t="s">
        <v>38</v>
      </c>
      <c r="L17" s="58">
        <v>70000</v>
      </c>
      <c r="M17" s="51"/>
      <c r="N17" s="52"/>
      <c r="O17" s="58">
        <f>IF(AND(J17&lt;&gt;"",L17&lt;&gt;""),J17*L17,"")</f>
        <v>350000</v>
      </c>
      <c r="P17" s="51"/>
      <c r="Q17" s="52"/>
    </row>
    <row r="18" spans="1:17" ht="19.5" customHeight="1">
      <c r="A18" s="8">
        <v>2</v>
      </c>
      <c r="B18" s="13" t="s">
        <v>39</v>
      </c>
      <c r="C18" s="29"/>
      <c r="D18" s="29"/>
      <c r="E18" s="29"/>
      <c r="F18" s="29"/>
      <c r="G18" s="29"/>
      <c r="H18" s="29"/>
      <c r="I18" s="30"/>
      <c r="J18" s="32">
        <v>15</v>
      </c>
      <c r="K18" s="16" t="s">
        <v>40</v>
      </c>
      <c r="L18" s="58">
        <v>70000</v>
      </c>
      <c r="M18" s="51"/>
      <c r="N18" s="52"/>
      <c r="O18" s="58">
        <f aca="true" t="shared" si="0" ref="O18:O21">IF(AND(J18&lt;&gt;"",L18&lt;&gt;""),J18*L18,"")</f>
        <v>1050000</v>
      </c>
      <c r="P18" s="51"/>
      <c r="Q18" s="52"/>
    </row>
    <row r="19" spans="1:17" ht="19.5" customHeight="1">
      <c r="A19" s="8">
        <v>3</v>
      </c>
      <c r="B19" s="26" t="s">
        <v>41</v>
      </c>
      <c r="C19" s="37"/>
      <c r="D19" s="37"/>
      <c r="E19" s="37"/>
      <c r="F19" s="37"/>
      <c r="G19" s="37"/>
      <c r="H19" s="37"/>
      <c r="I19" s="33"/>
      <c r="J19" s="32">
        <v>10</v>
      </c>
      <c r="K19" s="16" t="s">
        <v>42</v>
      </c>
      <c r="L19" s="58">
        <v>70000</v>
      </c>
      <c r="M19" s="51"/>
      <c r="N19" s="52"/>
      <c r="O19" s="58">
        <f t="shared" si="0"/>
        <v>700000</v>
      </c>
      <c r="P19" s="51"/>
      <c r="Q19" s="52"/>
    </row>
    <row r="20" spans="1:17" ht="19.5" customHeight="1">
      <c r="A20" s="8">
        <v>4</v>
      </c>
      <c r="B20" s="26" t="s">
        <v>43</v>
      </c>
      <c r="C20" s="37"/>
      <c r="D20" s="37"/>
      <c r="E20" s="37"/>
      <c r="F20" s="37"/>
      <c r="G20" s="37"/>
      <c r="H20" s="37"/>
      <c r="I20" s="33"/>
      <c r="J20" s="32">
        <v>1</v>
      </c>
      <c r="K20" s="16" t="s">
        <v>44</v>
      </c>
      <c r="L20" s="58">
        <v>70000</v>
      </c>
      <c r="M20" s="51"/>
      <c r="N20" s="52"/>
      <c r="O20" s="58">
        <f t="shared" si="0"/>
        <v>70000</v>
      </c>
      <c r="P20" s="51"/>
      <c r="Q20" s="52"/>
    </row>
    <row r="21" spans="1:17" ht="19.5" customHeight="1">
      <c r="A21" s="8">
        <v>5</v>
      </c>
      <c r="B21" s="34"/>
      <c r="C21" s="27"/>
      <c r="D21" s="27"/>
      <c r="E21" s="27"/>
      <c r="F21" s="27"/>
      <c r="G21" s="27"/>
      <c r="H21" s="27"/>
      <c r="I21" s="28"/>
      <c r="J21" s="35"/>
      <c r="K21" s="17"/>
      <c r="L21" s="58"/>
      <c r="M21" s="51"/>
      <c r="N21" s="52"/>
      <c r="O21" s="58" t="str">
        <f t="shared" si="0"/>
        <v/>
      </c>
      <c r="P21" s="51"/>
      <c r="Q21" s="52"/>
    </row>
    <row r="22" spans="1:17" ht="19.5" customHeight="1">
      <c r="A22" s="1"/>
      <c r="B22" s="36"/>
      <c r="C22" s="36"/>
      <c r="D22" s="36"/>
      <c r="E22" s="36"/>
      <c r="F22" s="36"/>
      <c r="G22" s="36"/>
      <c r="H22" s="36"/>
      <c r="I22" s="36"/>
      <c r="J22" s="84" t="s">
        <v>45</v>
      </c>
      <c r="K22" s="51"/>
      <c r="L22" s="62"/>
      <c r="M22" s="62"/>
      <c r="N22" s="62"/>
      <c r="O22" s="61">
        <f>SUM(O17:Q21)</f>
        <v>2170000</v>
      </c>
      <c r="P22" s="62"/>
      <c r="Q22" s="62"/>
    </row>
    <row r="23" spans="1:17" ht="19.5" customHeight="1">
      <c r="A23" s="1"/>
      <c r="B23" s="36"/>
      <c r="C23" s="36"/>
      <c r="D23" s="36"/>
      <c r="E23" s="36"/>
      <c r="F23" s="36"/>
      <c r="G23" s="36"/>
      <c r="H23" s="36"/>
      <c r="I23" s="36"/>
      <c r="J23" s="84" t="s">
        <v>46</v>
      </c>
      <c r="K23" s="51"/>
      <c r="L23" s="62"/>
      <c r="M23" s="62"/>
      <c r="N23" s="62"/>
      <c r="O23" s="61">
        <f>O22*'参照シート'!B2</f>
        <v>217000</v>
      </c>
      <c r="P23" s="62"/>
      <c r="Q23" s="62"/>
    </row>
    <row r="24" spans="1:17" ht="19.5" customHeight="1" thickBot="1">
      <c r="A24" s="1"/>
      <c r="B24" s="38"/>
      <c r="C24" s="38"/>
      <c r="D24" s="38"/>
      <c r="E24" s="38"/>
      <c r="F24" s="38"/>
      <c r="G24" s="36"/>
      <c r="H24" s="38"/>
      <c r="I24" s="38"/>
      <c r="J24" s="85" t="s">
        <v>47</v>
      </c>
      <c r="K24" s="86"/>
      <c r="L24" s="60"/>
      <c r="M24" s="60"/>
      <c r="N24" s="60"/>
      <c r="O24" s="59">
        <f>SUM(O22,O23)</f>
        <v>2387000</v>
      </c>
      <c r="P24" s="60"/>
      <c r="Q24" s="60"/>
    </row>
    <row r="25" spans="1:17" s="10" customFormat="1" ht="19.5" customHeight="1">
      <c r="A25" s="18">
        <v>1</v>
      </c>
      <c r="B25" s="13" t="s">
        <v>48</v>
      </c>
      <c r="C25" s="39"/>
      <c r="D25" s="39"/>
      <c r="E25" s="39"/>
      <c r="F25" s="39"/>
      <c r="G25" s="40"/>
      <c r="H25" s="39"/>
      <c r="I25" s="41"/>
      <c r="J25" s="32">
        <v>10</v>
      </c>
      <c r="K25" s="16" t="s">
        <v>38</v>
      </c>
      <c r="L25" s="73">
        <v>3000</v>
      </c>
      <c r="M25" s="64"/>
      <c r="N25" s="70"/>
      <c r="O25" s="73">
        <f aca="true" t="shared" si="1" ref="O25:O27">IF(AND(J25&lt;&gt;"",L25&lt;&gt;""),J25*L25,"")</f>
        <v>30000</v>
      </c>
      <c r="P25" s="64"/>
      <c r="Q25" s="70"/>
    </row>
    <row r="26" spans="1:17" s="10" customFormat="1" ht="19.5" customHeight="1">
      <c r="A26" s="8">
        <v>2</v>
      </c>
      <c r="B26" s="13" t="s">
        <v>52</v>
      </c>
      <c r="C26" s="29"/>
      <c r="D26" s="29"/>
      <c r="E26" s="29"/>
      <c r="F26" s="29"/>
      <c r="G26" s="29"/>
      <c r="H26" s="29"/>
      <c r="I26" s="30"/>
      <c r="J26" s="32">
        <v>100</v>
      </c>
      <c r="K26" s="16" t="s">
        <v>40</v>
      </c>
      <c r="L26" s="58">
        <v>2000</v>
      </c>
      <c r="M26" s="51"/>
      <c r="N26" s="52"/>
      <c r="O26" s="58">
        <f t="shared" si="1"/>
        <v>200000</v>
      </c>
      <c r="P26" s="51"/>
      <c r="Q26" s="52"/>
    </row>
    <row r="27" spans="1:17" s="10" customFormat="1" ht="19.5" customHeight="1">
      <c r="A27" s="8">
        <v>3</v>
      </c>
      <c r="B27" s="26" t="s">
        <v>49</v>
      </c>
      <c r="C27" s="37"/>
      <c r="D27" s="37"/>
      <c r="E27" s="37"/>
      <c r="F27" s="37"/>
      <c r="G27" s="37"/>
      <c r="H27" s="37"/>
      <c r="I27" s="33"/>
      <c r="J27" s="32">
        <v>10</v>
      </c>
      <c r="K27" s="16" t="s">
        <v>42</v>
      </c>
      <c r="L27" s="58">
        <v>2000</v>
      </c>
      <c r="M27" s="51"/>
      <c r="N27" s="52"/>
      <c r="O27" s="58">
        <f t="shared" si="1"/>
        <v>20000</v>
      </c>
      <c r="P27" s="51"/>
      <c r="Q27" s="52"/>
    </row>
    <row r="28" spans="1:17" s="10" customFormat="1" ht="19.5" customHeight="1">
      <c r="A28" s="8">
        <v>4</v>
      </c>
      <c r="B28" s="34"/>
      <c r="C28" s="27"/>
      <c r="D28" s="27"/>
      <c r="E28" s="27"/>
      <c r="F28" s="27"/>
      <c r="G28" s="27"/>
      <c r="H28" s="27"/>
      <c r="I28" s="28"/>
      <c r="J28" s="35"/>
      <c r="K28" s="17"/>
      <c r="L28" s="58"/>
      <c r="M28" s="51"/>
      <c r="N28" s="52"/>
      <c r="O28" s="58" t="str">
        <f aca="true" t="shared" si="2" ref="O28:O29">IF(AND(J28&lt;&gt;"",L28&lt;&gt;""),J28*L28,"")</f>
        <v/>
      </c>
      <c r="P28" s="51"/>
      <c r="Q28" s="52"/>
    </row>
    <row r="29" spans="1:17" s="10" customFormat="1" ht="19.5" customHeight="1">
      <c r="A29" s="8">
        <v>5</v>
      </c>
      <c r="B29" s="34"/>
      <c r="C29" s="27"/>
      <c r="D29" s="27"/>
      <c r="E29" s="27"/>
      <c r="F29" s="27"/>
      <c r="G29" s="27"/>
      <c r="H29" s="27"/>
      <c r="I29" s="28"/>
      <c r="J29" s="42"/>
      <c r="K29" s="43"/>
      <c r="L29" s="74"/>
      <c r="M29" s="72"/>
      <c r="N29" s="66"/>
      <c r="O29" s="74" t="str">
        <f t="shared" si="2"/>
        <v/>
      </c>
      <c r="P29" s="72"/>
      <c r="Q29" s="66"/>
    </row>
    <row r="30" spans="1:17" s="10" customFormat="1" ht="19.5" customHeight="1">
      <c r="A30" s="11"/>
      <c r="B30" s="36"/>
      <c r="C30" s="36"/>
      <c r="D30" s="36"/>
      <c r="E30" s="36"/>
      <c r="F30" s="36"/>
      <c r="G30" s="36"/>
      <c r="H30" s="36"/>
      <c r="I30" s="36"/>
      <c r="J30" s="84" t="s">
        <v>50</v>
      </c>
      <c r="K30" s="51"/>
      <c r="L30" s="62"/>
      <c r="M30" s="62"/>
      <c r="N30" s="62"/>
      <c r="O30" s="61">
        <f>SUM(O25:Q29)</f>
        <v>250000</v>
      </c>
      <c r="P30" s="62"/>
      <c r="Q30" s="62"/>
    </row>
    <row r="31" spans="1:17" s="10" customFormat="1" ht="19.5" customHeight="1">
      <c r="A31" s="11"/>
      <c r="B31" s="36"/>
      <c r="C31" s="36"/>
      <c r="D31" s="36"/>
      <c r="E31" s="36"/>
      <c r="F31" s="36"/>
      <c r="G31" s="36"/>
      <c r="H31" s="36"/>
      <c r="I31" s="36"/>
      <c r="J31" s="84" t="s">
        <v>51</v>
      </c>
      <c r="K31" s="51"/>
      <c r="L31" s="62"/>
      <c r="M31" s="62"/>
      <c r="N31" s="62"/>
      <c r="O31" s="75">
        <f>O30*'参照シート'!B1</f>
        <v>20000</v>
      </c>
      <c r="P31" s="76"/>
      <c r="Q31" s="76"/>
    </row>
    <row r="32" spans="1:17" s="10" customFormat="1" ht="19.5" customHeight="1" thickBot="1">
      <c r="A32" s="11"/>
      <c r="B32" s="38"/>
      <c r="C32" s="38"/>
      <c r="D32" s="36"/>
      <c r="E32" s="36"/>
      <c r="F32" s="36"/>
      <c r="G32" s="36"/>
      <c r="H32" s="36"/>
      <c r="I32" s="38"/>
      <c r="J32" s="85" t="s">
        <v>47</v>
      </c>
      <c r="K32" s="86"/>
      <c r="L32" s="60"/>
      <c r="M32" s="60"/>
      <c r="N32" s="60"/>
      <c r="O32" s="87">
        <f>SUM(O30:Q31)</f>
        <v>270000</v>
      </c>
      <c r="P32" s="88"/>
      <c r="Q32" s="88"/>
    </row>
    <row r="33" spans="1:14" ht="19.5" customHeight="1">
      <c r="A33" s="20"/>
      <c r="B33" s="1"/>
      <c r="C33" s="1"/>
      <c r="D33" s="20"/>
      <c r="E33" s="20"/>
      <c r="F33" s="20"/>
      <c r="G33" s="20"/>
      <c r="H33" s="20"/>
      <c r="I33" s="1"/>
      <c r="N33" s="19"/>
    </row>
    <row r="34" spans="1:17" ht="19.5" customHeight="1">
      <c r="A34" s="1"/>
      <c r="B34" s="1"/>
      <c r="C34" s="1"/>
      <c r="D34" s="1"/>
      <c r="E34" s="1"/>
      <c r="F34" s="1"/>
      <c r="G34" s="1"/>
      <c r="H34" s="1"/>
      <c r="I34" s="1"/>
      <c r="J34" s="77" t="s">
        <v>34</v>
      </c>
      <c r="K34" s="78"/>
      <c r="L34" s="79"/>
      <c r="M34" s="79"/>
      <c r="N34" s="80"/>
      <c r="O34" s="81">
        <f>SUM(O24,O32)</f>
        <v>2657000</v>
      </c>
      <c r="P34" s="82"/>
      <c r="Q34" s="83"/>
    </row>
    <row r="35" spans="1:17" ht="19.5" customHeight="1">
      <c r="A35" s="1"/>
      <c r="B35" s="63"/>
      <c r="C35" s="64"/>
      <c r="D35" s="64"/>
      <c r="E35" s="64"/>
      <c r="F35" s="6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65" t="s">
        <v>32</v>
      </c>
      <c r="B36" s="66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66"/>
    </row>
    <row r="37" spans="1:17" ht="19.5" customHeight="1">
      <c r="A37" s="67"/>
      <c r="B37" s="68"/>
      <c r="C37" s="67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68"/>
    </row>
    <row r="38" spans="1:17" ht="19.5" customHeight="1">
      <c r="A38" s="67"/>
      <c r="B38" s="68"/>
      <c r="C38" s="67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68"/>
    </row>
    <row r="39" spans="1:17" ht="19.5" customHeight="1">
      <c r="A39" s="69"/>
      <c r="B39" s="70"/>
      <c r="C39" s="69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70"/>
    </row>
    <row r="40" spans="1:17" ht="19.5" customHeight="1">
      <c r="A40" s="89" t="s">
        <v>53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9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9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9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</sheetData>
  <mergeCells count="55">
    <mergeCell ref="J30:N30"/>
    <mergeCell ref="J31:N31"/>
    <mergeCell ref="J32:N32"/>
    <mergeCell ref="L27:N27"/>
    <mergeCell ref="O27:Q27"/>
    <mergeCell ref="B35:F35"/>
    <mergeCell ref="A36:B39"/>
    <mergeCell ref="C36:Q39"/>
    <mergeCell ref="L25:N25"/>
    <mergeCell ref="O25:Q25"/>
    <mergeCell ref="L26:N26"/>
    <mergeCell ref="O26:Q26"/>
    <mergeCell ref="L29:N29"/>
    <mergeCell ref="O29:Q29"/>
    <mergeCell ref="O31:Q31"/>
    <mergeCell ref="L28:N28"/>
    <mergeCell ref="O28:Q28"/>
    <mergeCell ref="O30:Q30"/>
    <mergeCell ref="J34:N34"/>
    <mergeCell ref="O34:Q34"/>
    <mergeCell ref="O32:Q32"/>
    <mergeCell ref="L21:N21"/>
    <mergeCell ref="O21:Q21"/>
    <mergeCell ref="O24:Q24"/>
    <mergeCell ref="O22:Q22"/>
    <mergeCell ref="O23:Q23"/>
    <mergeCell ref="J22:N22"/>
    <mergeCell ref="J23:N23"/>
    <mergeCell ref="J24:N24"/>
    <mergeCell ref="L19:N19"/>
    <mergeCell ref="O19:Q19"/>
    <mergeCell ref="L20:N20"/>
    <mergeCell ref="O20:Q20"/>
    <mergeCell ref="L18:N18"/>
    <mergeCell ref="O18:Q18"/>
    <mergeCell ref="B16:I16"/>
    <mergeCell ref="L16:N16"/>
    <mergeCell ref="O16:Q16"/>
    <mergeCell ref="L17:N17"/>
    <mergeCell ref="O17:Q17"/>
    <mergeCell ref="A1:Q1"/>
    <mergeCell ref="A2:Q2"/>
    <mergeCell ref="H4:I4"/>
    <mergeCell ref="L4:M4"/>
    <mergeCell ref="N4:Q4"/>
    <mergeCell ref="L5:M5"/>
    <mergeCell ref="N5:Q5"/>
    <mergeCell ref="K8:Q8"/>
    <mergeCell ref="K9:Q9"/>
    <mergeCell ref="K10:Q10"/>
    <mergeCell ref="K11:L11"/>
    <mergeCell ref="M11:Q11"/>
    <mergeCell ref="M13:Q13"/>
    <mergeCell ref="E13:H13"/>
    <mergeCell ref="B13:D13"/>
  </mergeCells>
  <dataValidations count="1">
    <dataValidation type="list" allowBlank="1" showErrorMessage="1" sqref="K17:K21 K25:K29">
      <formula1>参照シート!$A:$A</formula1>
    </dataValidation>
  </dataValidations>
  <hyperlinks>
    <hyperlink ref="M12" r:id="rId1" display="mailto:sample@sample.co.jp"/>
    <hyperlink ref="A40" r:id="rId2" display="https://bit.ly/2XayvZy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 topLeftCell="A1">
      <selection activeCell="B3" sqref="B3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0.08</v>
      </c>
    </row>
    <row r="2" spans="1:2" ht="19.5" customHeight="1">
      <c r="A2" s="1" t="s">
        <v>1</v>
      </c>
      <c r="B2" s="2">
        <v>0.1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31</v>
      </c>
    </row>
    <row r="9" ht="19.5" customHeight="1">
      <c r="A9" s="1" t="s">
        <v>2</v>
      </c>
    </row>
    <row r="10" ht="19.5" customHeight="1">
      <c r="A10" s="1" t="s">
        <v>33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2020-01-09T02:03:08Z</dcterms:created>
  <dcterms:modified xsi:type="dcterms:W3CDTF">2020-05-28T14:46:28Z</dcterms:modified>
  <cp:category/>
  <cp:version/>
  <cp:contentType/>
  <cp:contentStatus/>
</cp:coreProperties>
</file>