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6480" yWindow="500" windowWidth="22320" windowHeight="15980" activeTab="0"/>
  </bookViews>
  <sheets>
    <sheet name="見積書テンプレート（単位なし）区分記載A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<sst xmlns="http://schemas.openxmlformats.org/spreadsheetml/2006/main" count="60" uniqueCount="57">
  <si>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</si>
  <si>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</si>
  <si>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</si>
  <si>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</si>
  <si>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</si>
  <si>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</si>
  <si>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</si>
  <si>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</si>
  <si>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</si>
  <si>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</si>
  <si>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</si>
  <si>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</si>
  <si>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</si>
  <si>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</si>
  <si>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</si>
  <si>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</si>
  <si>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</si>
  <si>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</si>
  <si>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</si>
  <si>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</si>
  <si>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</si>
  <si>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</si>
  <si>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</si>
  <si>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</si>
  <si>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</si>
  <si>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</si>
  <si>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</si>
  <si>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</si>
  <si>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</si>
  <si>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</si>
  <si>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袋</t>
  </si>
  <si>
    <t>合計金額（税込み）</t>
    <rPh sb="0" eb="4">
      <t>ゴウケイ</t>
    </rPh>
    <rPh sb="5" eb="7">
      <t>ゼイコミ</t>
    </rPh>
    <phoneticPr fontId="4"/>
  </si>
  <si>
    <t>御　見　積　書</t>
    <rPh sb="0" eb="3">
      <t>オミツモリ</t>
    </rPh>
    <rPh sb="3" eb="4">
      <t>ショウ</t>
    </rPh>
    <rPh sb="5" eb="6">
      <t>モトムショ</t>
    </rPh>
    <phoneticPr fontId="4"/>
  </si>
  <si>
    <t>御見積金額</t>
    <rPh sb="0" eb="3">
      <t>オミツモリ</t>
    </rPh>
    <rPh sb="3" eb="5">
      <t>キンガク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</si>
  <si>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</si>
  <si>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</si>
  <si>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</si>
  <si>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</si>
  <si>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</si>
  <si>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</si>
  <si>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</si>
  <si>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</si>
  <si>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t>見積No.</t>
    <rPh sb="0" eb="2">
      <t>ミツモリ</t>
    </rPh>
    <phoneticPr fontId="4"/>
  </si>
  <si>
    <t>発行日</t>
    <rPh sb="0" eb="3">
      <t>ハッコウ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</si>
  <si>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</si>
  <si>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</si>
  <si>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</si>
  <si>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</si>
  <si>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t xml:space="preserve">10%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</si>
  <si>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</si>
  <si>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</si>
  <si>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</si>
  <si>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12"/>
        <color theme="1"/>
        <rFont val="ＭＳ Ｐ明朝"/>
        <family val="1"/>
      </rPr>
      <t>お昼代</t>
    </r>
    <r>
      <rPr>
        <sz val="12"/>
        <color theme="1"/>
        <rFont val="Arial"/>
        <family val="2"/>
      </rPr>
      <t>(</t>
    </r>
    <r>
      <rPr>
        <sz val="12"/>
        <color theme="1"/>
        <rFont val="ＭＳ Ｐ明朝"/>
        <family val="1"/>
      </rPr>
      <t>お弁当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</si>
  <si>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ＭＳ Ｐ明朝"/>
        <family val="1"/>
      </rPr>
      <t>寿司テイクアウト</t>
    </r>
  </si>
  <si>
    <r>
      <t xml:space="preserve">8%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</si>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</sst>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thin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83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3" fillId="0" borderId="8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horizontal="right" vertical="center"/>
      <protection locked="0"/>
    </xf>
    <xf numFmtId="0" fontId="13" fillId="0" borderId="6" xfId="0" applyFont="1" applyBorder="1" applyAlignment="1" applyProtection="1">
      <alignment horizontal="right" vertical="center"/>
      <protection locked="0"/>
    </xf>
    <xf numFmtId="6" fontId="13" fillId="0" borderId="8" xfId="20" applyNumberFormat="1" applyFont="1" applyBorder="1" applyAlignment="1" applyProtection="1">
      <alignment horizontal="right" vertical="center"/>
      <protection locked="0"/>
    </xf>
    <xf numFmtId="6" fontId="13" fillId="0" borderId="9" xfId="20" applyNumberFormat="1" applyFont="1" applyBorder="1" applyAlignment="1" applyProtection="1">
      <alignment horizontal="right" vertical="center"/>
      <protection locked="0"/>
    </xf>
    <xf numFmtId="6" fontId="13" fillId="0" borderId="10" xfId="20" applyNumberFormat="1" applyFont="1" applyBorder="1" applyAlignment="1" applyProtection="1">
      <alignment horizontal="right" vertical="center"/>
      <protection locked="0"/>
    </xf>
    <xf numFmtId="6" fontId="13" fillId="0" borderId="8" xfId="21" applyFont="1" applyBorder="1" applyAlignment="1" applyProtection="1">
      <alignment horizontal="right" vertical="center"/>
      <protection/>
    </xf>
    <xf numFmtId="6" fontId="13" fillId="0" borderId="9" xfId="21" applyFont="1" applyBorder="1" applyAlignment="1" applyProtection="1">
      <alignment horizontal="right" vertical="center"/>
      <protection/>
    </xf>
    <xf numFmtId="6" fontId="13" fillId="0" borderId="10" xfId="21" applyFont="1" applyBorder="1" applyAlignment="1" applyProtection="1">
      <alignment horizontal="right" vertical="center"/>
      <protection/>
    </xf>
    <xf numFmtId="6" fontId="13" fillId="0" borderId="5" xfId="0" applyNumberFormat="1" applyFont="1" applyBorder="1" applyAlignment="1">
      <alignment horizontal="right"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6" fontId="13" fillId="0" borderId="5" xfId="2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right" vertical="center"/>
      <protection locked="0"/>
    </xf>
    <xf numFmtId="177" fontId="7" fillId="0" borderId="7" xfId="0" applyNumberFormat="1" applyFont="1" applyBorder="1" applyAlignment="1" applyProtection="1">
      <alignment horizontal="right" vertical="center"/>
      <protection locked="0"/>
    </xf>
    <xf numFmtId="177" fontId="7" fillId="0" borderId="12" xfId="0" applyNumberFormat="1" applyFont="1" applyBorder="1" applyAlignment="1" applyProtection="1">
      <alignment horizontal="right" vertical="center"/>
      <protection locked="0"/>
    </xf>
    <xf numFmtId="177" fontId="7" fillId="0" borderId="13" xfId="0" applyNumberFormat="1" applyFont="1" applyBorder="1" applyAlignment="1" applyProtection="1">
      <alignment horizontal="right" vertical="center"/>
      <protection locked="0"/>
    </xf>
    <xf numFmtId="177" fontId="7" fillId="0" borderId="14" xfId="0" applyNumberFormat="1" applyFont="1" applyBorder="1" applyAlignment="1" applyProtection="1">
      <alignment horizontal="right" vertical="center"/>
      <protection locked="0"/>
    </xf>
    <xf numFmtId="177" fontId="7" fillId="0" borderId="15" xfId="0" applyNumberFormat="1" applyFont="1" applyBorder="1" applyAlignment="1" applyProtection="1">
      <alignment horizontal="right" vertical="center"/>
      <protection locked="0"/>
    </xf>
    <xf numFmtId="6" fontId="13" fillId="0" borderId="4" xfId="20" applyNumberFormat="1" applyFont="1" applyBorder="1" applyAlignment="1" applyProtection="1">
      <alignment horizontal="right" vertical="center"/>
      <protection locked="0"/>
    </xf>
    <xf numFmtId="6" fontId="13" fillId="0" borderId="5" xfId="20" applyNumberFormat="1" applyFont="1" applyBorder="1" applyAlignment="1" applyProtection="1">
      <alignment horizontal="right" vertical="center"/>
      <protection locked="0"/>
    </xf>
    <xf numFmtId="6" fontId="13" fillId="0" borderId="6" xfId="20" applyNumberFormat="1" applyFont="1" applyBorder="1" applyAlignment="1" applyProtection="1">
      <alignment horizontal="right" vertical="center"/>
      <protection locked="0"/>
    </xf>
    <xf numFmtId="6" fontId="13" fillId="0" borderId="4" xfId="21" applyFont="1" applyBorder="1" applyAlignment="1" applyProtection="1">
      <alignment horizontal="right" vertical="center"/>
      <protection/>
    </xf>
    <xf numFmtId="6" fontId="13" fillId="0" borderId="6" xfId="21" applyFont="1" applyBorder="1" applyAlignment="1" applyProtection="1">
      <alignment horizontal="right" vertical="center"/>
      <protection/>
    </xf>
    <xf numFmtId="0" fontId="13" fillId="0" borderId="8" xfId="0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7" fontId="5" fillId="0" borderId="16" xfId="0" applyNumberFormat="1" applyFont="1" applyBorder="1" applyAlignment="1" applyProtection="1">
      <alignment horizontal="right" vertical="center"/>
      <protection locked="0"/>
    </xf>
    <xf numFmtId="177" fontId="5" fillId="0" borderId="17" xfId="0" applyNumberFormat="1" applyFont="1" applyBorder="1" applyAlignment="1" applyProtection="1">
      <alignment horizontal="right" vertical="center"/>
      <protection locked="0"/>
    </xf>
    <xf numFmtId="177" fontId="5" fillId="0" borderId="18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6" fontId="13" fillId="0" borderId="19" xfId="21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51"/>
  <sheetViews>
    <sheetView showGridLines="0" tabSelected="1" workbookViewId="0" topLeftCell="A1">
      <selection activeCell="Q15" sqref="Q15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15</v>
      </c>
      <c r="C4" s="9"/>
      <c r="D4" s="9"/>
      <c r="E4" s="9"/>
      <c r="F4" s="9"/>
      <c r="G4" s="9"/>
      <c r="H4" s="47"/>
      <c r="I4" s="47"/>
      <c r="J4" s="3"/>
      <c r="K4" s="3"/>
      <c r="L4" s="45" t="s">
        <v>42</v>
      </c>
      <c r="M4" s="45"/>
      <c r="N4" s="48">
        <v>101</v>
      </c>
      <c r="O4" s="48"/>
      <c r="P4" s="48"/>
      <c r="Q4" s="48"/>
    </row>
    <row r="5" spans="1:17" ht="15.75">
      <c r="A5" s="3"/>
      <c r="B5" s="7" t="s">
        <v>16</v>
      </c>
      <c r="C5" s="8"/>
      <c r="D5" s="8"/>
      <c r="E5" s="8"/>
      <c r="F5" s="8"/>
      <c r="G5" s="3"/>
      <c r="H5" s="3"/>
      <c r="I5" s="3"/>
      <c r="J5" s="3"/>
      <c r="K5" s="3"/>
      <c r="L5" s="45" t="s">
        <v>43</v>
      </c>
      <c r="M5" s="45"/>
      <c r="N5" s="49">
        <f ca="1">TODAY()</f>
        <v>44938</v>
      </c>
      <c r="O5" s="49"/>
      <c r="P5" s="49"/>
      <c r="Q5" s="49"/>
    </row>
    <row r="6" spans="1:17" ht="15.75">
      <c r="A6" s="3"/>
      <c r="B6" s="3" t="s">
        <v>17</v>
      </c>
      <c r="C6" s="8"/>
      <c r="D6" s="8"/>
      <c r="E6" s="8"/>
      <c r="F6" s="8"/>
      <c r="G6" s="3"/>
      <c r="H6" s="3"/>
      <c r="I6" s="3"/>
      <c r="J6" s="3"/>
      <c r="K6" s="3"/>
      <c r="L6" s="45"/>
      <c r="M6" s="45"/>
      <c r="N6" s="49"/>
      <c r="O6" s="49"/>
      <c r="P6" s="49"/>
      <c r="Q6" s="49"/>
    </row>
    <row r="7" spans="1:17" ht="15.75">
      <c r="A7" s="3"/>
      <c r="B7" s="2" t="s">
        <v>18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0:17" ht="14.25">
      <c r="J8" s="3"/>
      <c r="K8" s="3" t="s">
        <v>8</v>
      </c>
      <c r="L8" s="3"/>
      <c r="M8" s="3"/>
      <c r="N8" s="3"/>
      <c r="O8" s="3"/>
      <c r="P8" s="3"/>
      <c r="Q8" s="3"/>
    </row>
    <row r="9" spans="1:17" ht="15.75">
      <c r="A9" s="3"/>
      <c r="B9" s="3" t="s">
        <v>19</v>
      </c>
      <c r="C9" s="3"/>
      <c r="D9" s="3"/>
      <c r="E9" s="3"/>
      <c r="F9" s="3"/>
      <c r="G9" s="3"/>
      <c r="H9" s="3"/>
      <c r="I9" s="3"/>
      <c r="J9" s="3"/>
      <c r="K9" s="45" t="s">
        <v>9</v>
      </c>
      <c r="L9" s="45"/>
      <c r="M9" s="45"/>
      <c r="N9" s="45"/>
      <c r="O9" s="45"/>
      <c r="P9" s="45"/>
      <c r="Q9" s="45"/>
    </row>
    <row r="10" spans="1:17" ht="15.75">
      <c r="A10" s="3"/>
      <c r="B10" s="3" t="s">
        <v>20</v>
      </c>
      <c r="C10" s="3"/>
      <c r="D10" s="3" t="s">
        <v>29</v>
      </c>
      <c r="E10" s="3"/>
      <c r="F10" s="3"/>
      <c r="G10" s="3"/>
      <c r="H10" s="3"/>
      <c r="I10" s="3"/>
      <c r="J10" s="3"/>
      <c r="K10" s="45" t="s">
        <v>10</v>
      </c>
      <c r="L10" s="45"/>
      <c r="M10" s="45"/>
      <c r="N10" s="45"/>
      <c r="O10" s="45"/>
      <c r="P10" s="45"/>
      <c r="Q10" s="45"/>
    </row>
    <row r="11" spans="1:17" ht="14.25">
      <c r="A11" s="3"/>
      <c r="E11" s="3"/>
      <c r="F11" s="3"/>
      <c r="G11" s="3"/>
      <c r="H11" s="3"/>
      <c r="I11" s="3"/>
      <c r="J11" s="3"/>
      <c r="K11" s="45" t="s">
        <v>11</v>
      </c>
      <c r="L11" s="45"/>
      <c r="M11" s="45"/>
      <c r="N11" s="45"/>
      <c r="O11" s="45"/>
      <c r="P11" s="45"/>
      <c r="Q11" s="45"/>
    </row>
    <row r="12" spans="1:17" ht="15.75">
      <c r="A12" s="3"/>
      <c r="B12" s="54" t="s">
        <v>33</v>
      </c>
      <c r="C12" s="54"/>
      <c r="D12" s="54"/>
      <c r="E12" s="55">
        <f>L37</f>
        <v>2657000</v>
      </c>
      <c r="F12" s="56"/>
      <c r="G12" s="56"/>
      <c r="H12" s="57"/>
      <c r="I12" s="3"/>
      <c r="J12" s="3"/>
      <c r="K12" s="48" t="s">
        <v>0</v>
      </c>
      <c r="L12" s="48"/>
      <c r="M12" s="45" t="s">
        <v>12</v>
      </c>
      <c r="N12" s="45"/>
      <c r="O12" s="45"/>
      <c r="P12" s="45"/>
      <c r="Q12" s="45"/>
    </row>
    <row r="13" spans="1:17" ht="15.75">
      <c r="A13" s="3"/>
      <c r="B13" s="54"/>
      <c r="C13" s="54"/>
      <c r="D13" s="54"/>
      <c r="E13" s="58"/>
      <c r="F13" s="59"/>
      <c r="G13" s="59"/>
      <c r="H13" s="60"/>
      <c r="I13" s="3"/>
      <c r="J13" s="3"/>
      <c r="L13" s="21" t="s">
        <v>1</v>
      </c>
      <c r="M13" s="13" t="s">
        <v>13</v>
      </c>
      <c r="N13" s="3"/>
      <c r="O13" s="3"/>
      <c r="P13" s="3"/>
      <c r="Q13" s="3"/>
    </row>
    <row r="14" spans="1:17" ht="15.75">
      <c r="A14" s="3"/>
      <c r="B14" s="81"/>
      <c r="C14" s="81"/>
      <c r="D14" s="81"/>
      <c r="E14" s="82"/>
      <c r="F14" s="82"/>
      <c r="G14" s="82"/>
      <c r="H14" s="82"/>
      <c r="I14" s="3"/>
      <c r="J14" s="3"/>
      <c r="L14" s="3" t="s">
        <v>2</v>
      </c>
      <c r="M14" s="45" t="s">
        <v>14</v>
      </c>
      <c r="N14" s="45"/>
      <c r="O14" s="45"/>
      <c r="P14" s="45"/>
      <c r="Q14" s="45"/>
    </row>
    <row r="15" spans="1:12" ht="15.75">
      <c r="A15" s="3"/>
      <c r="B15" s="3"/>
      <c r="C15" s="3"/>
      <c r="D15" s="3"/>
      <c r="E15" s="3"/>
      <c r="F15" s="3"/>
      <c r="G15" s="3"/>
      <c r="H15" s="3"/>
      <c r="I15" s="3"/>
      <c r="J15" s="3"/>
      <c r="L15" s="2" t="s">
        <v>56</v>
      </c>
    </row>
    <row r="16" spans="1:17" ht="21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8"/>
      <c r="L16" s="19"/>
      <c r="M16" s="19"/>
      <c r="N16" s="19"/>
      <c r="O16" s="19"/>
      <c r="P16" s="19"/>
      <c r="Q16" s="19"/>
    </row>
    <row r="17" spans="1:17" ht="1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L17" s="3"/>
      <c r="M17" s="3"/>
      <c r="N17" s="3"/>
      <c r="O17" s="3"/>
      <c r="P17" s="3"/>
      <c r="Q17" s="3"/>
    </row>
    <row r="18" spans="1:17" ht="15.75">
      <c r="A18" s="14" t="s">
        <v>3</v>
      </c>
      <c r="B18" s="51" t="s">
        <v>28</v>
      </c>
      <c r="C18" s="52"/>
      <c r="D18" s="52"/>
      <c r="E18" s="52"/>
      <c r="F18" s="52"/>
      <c r="G18" s="52"/>
      <c r="H18" s="52"/>
      <c r="I18" s="53"/>
      <c r="J18" s="51" t="s">
        <v>4</v>
      </c>
      <c r="K18" s="53"/>
      <c r="L18" s="51" t="s">
        <v>5</v>
      </c>
      <c r="M18" s="52"/>
      <c r="N18" s="53"/>
      <c r="O18" s="51" t="s">
        <v>6</v>
      </c>
      <c r="P18" s="52"/>
      <c r="Q18" s="53"/>
    </row>
    <row r="19" spans="1:17" ht="15.75">
      <c r="A19" s="5">
        <v>1</v>
      </c>
      <c r="B19" s="23" t="s">
        <v>44</v>
      </c>
      <c r="C19" s="24"/>
      <c r="D19" s="24"/>
      <c r="E19" s="24"/>
      <c r="F19" s="24"/>
      <c r="G19" s="24"/>
      <c r="H19" s="24"/>
      <c r="I19" s="25"/>
      <c r="J19" s="34">
        <v>5</v>
      </c>
      <c r="K19" s="35"/>
      <c r="L19" s="61">
        <v>70000</v>
      </c>
      <c r="M19" s="62"/>
      <c r="N19" s="63"/>
      <c r="O19" s="64">
        <f>IF(AND(J19&lt;&gt;"",L19&lt;&gt;""),J19*L19,"")</f>
        <v>350000</v>
      </c>
      <c r="P19" s="44"/>
      <c r="Q19" s="65"/>
    </row>
    <row r="20" spans="1:17" ht="15.75">
      <c r="A20" s="5">
        <v>2</v>
      </c>
      <c r="B20" s="23" t="s">
        <v>45</v>
      </c>
      <c r="C20" s="24"/>
      <c r="D20" s="24"/>
      <c r="E20" s="24"/>
      <c r="F20" s="24"/>
      <c r="G20" s="24"/>
      <c r="H20" s="24"/>
      <c r="I20" s="25"/>
      <c r="J20" s="34">
        <v>15</v>
      </c>
      <c r="K20" s="35"/>
      <c r="L20" s="61">
        <v>70000</v>
      </c>
      <c r="M20" s="62"/>
      <c r="N20" s="63"/>
      <c r="O20" s="64">
        <f aca="true" t="shared" si="0" ref="O20:O23">IF(AND(J20&lt;&gt;"",L20&lt;&gt;""),J20*L20,"")</f>
        <v>1050000</v>
      </c>
      <c r="P20" s="44"/>
      <c r="Q20" s="65"/>
    </row>
    <row r="21" spans="1:17" ht="20" customHeight="1">
      <c r="A21" s="5">
        <v>3</v>
      </c>
      <c r="B21" s="23" t="s">
        <v>46</v>
      </c>
      <c r="C21" s="24"/>
      <c r="D21" s="24"/>
      <c r="E21" s="24"/>
      <c r="F21" s="24"/>
      <c r="G21" s="24"/>
      <c r="H21" s="24"/>
      <c r="I21" s="25"/>
      <c r="J21" s="34">
        <v>10</v>
      </c>
      <c r="K21" s="35"/>
      <c r="L21" s="61">
        <v>70000</v>
      </c>
      <c r="M21" s="62"/>
      <c r="N21" s="63"/>
      <c r="O21" s="64">
        <f t="shared" si="0"/>
        <v>700000</v>
      </c>
      <c r="P21" s="44"/>
      <c r="Q21" s="65"/>
    </row>
    <row r="22" spans="1:17" ht="15.75">
      <c r="A22" s="5">
        <v>4</v>
      </c>
      <c r="B22" s="23" t="s">
        <v>47</v>
      </c>
      <c r="C22" s="24"/>
      <c r="D22" s="24"/>
      <c r="E22" s="24"/>
      <c r="F22" s="24"/>
      <c r="G22" s="24"/>
      <c r="H22" s="24"/>
      <c r="I22" s="25"/>
      <c r="J22" s="34">
        <v>1</v>
      </c>
      <c r="K22" s="35"/>
      <c r="L22" s="61">
        <v>70000</v>
      </c>
      <c r="M22" s="62"/>
      <c r="N22" s="63"/>
      <c r="O22" s="64">
        <f t="shared" si="0"/>
        <v>70000</v>
      </c>
      <c r="P22" s="44"/>
      <c r="Q22" s="65"/>
    </row>
    <row r="23" spans="1:17" ht="15.75">
      <c r="A23" s="5">
        <v>5</v>
      </c>
      <c r="B23" s="23"/>
      <c r="C23" s="24"/>
      <c r="D23" s="24"/>
      <c r="E23" s="24"/>
      <c r="F23" s="24"/>
      <c r="G23" s="24"/>
      <c r="H23" s="24"/>
      <c r="I23" s="25"/>
      <c r="J23" s="34"/>
      <c r="K23" s="35"/>
      <c r="L23" s="61"/>
      <c r="M23" s="62"/>
      <c r="N23" s="63"/>
      <c r="O23" s="64" t="str">
        <f t="shared" si="0"/>
        <v/>
      </c>
      <c r="P23" s="44"/>
      <c r="Q23" s="65"/>
    </row>
    <row r="24" spans="1:17" ht="15.75">
      <c r="A24" s="3"/>
      <c r="B24" s="26"/>
      <c r="C24" s="26"/>
      <c r="D24" s="26"/>
      <c r="E24" s="26"/>
      <c r="F24" s="26"/>
      <c r="G24" s="26"/>
      <c r="H24" s="26"/>
      <c r="I24" s="27"/>
      <c r="J24" s="43" t="s">
        <v>48</v>
      </c>
      <c r="K24" s="43"/>
      <c r="L24" s="43"/>
      <c r="M24" s="43"/>
      <c r="N24" s="42">
        <f>SUM(O19:Q23)</f>
        <v>2170000</v>
      </c>
      <c r="O24" s="42"/>
      <c r="P24" s="42"/>
      <c r="Q24" s="42"/>
    </row>
    <row r="25" spans="2:17" ht="15.75">
      <c r="B25" s="28"/>
      <c r="C25" s="28"/>
      <c r="D25" s="28"/>
      <c r="E25" s="28"/>
      <c r="F25" s="28"/>
      <c r="G25" s="26"/>
      <c r="H25" s="26"/>
      <c r="I25" s="26"/>
      <c r="J25" s="43" t="s">
        <v>49</v>
      </c>
      <c r="K25" s="43"/>
      <c r="L25" s="43"/>
      <c r="M25" s="43"/>
      <c r="N25" s="44">
        <f>N24*'参照シート'!B2</f>
        <v>217000</v>
      </c>
      <c r="O25" s="44"/>
      <c r="P25" s="44"/>
      <c r="Q25" s="44"/>
    </row>
    <row r="26" spans="2:17" ht="15.75">
      <c r="B26" s="28"/>
      <c r="C26" s="28"/>
      <c r="D26" s="28"/>
      <c r="E26" s="28"/>
      <c r="F26" s="28"/>
      <c r="G26" s="26"/>
      <c r="H26" s="26"/>
      <c r="I26" s="26"/>
      <c r="J26" s="43" t="s">
        <v>50</v>
      </c>
      <c r="K26" s="43"/>
      <c r="L26" s="43"/>
      <c r="M26" s="43"/>
      <c r="N26" s="44">
        <f>SUM(L24:Q25)</f>
        <v>2387000</v>
      </c>
      <c r="O26" s="44"/>
      <c r="P26" s="44"/>
      <c r="Q26" s="44"/>
    </row>
    <row r="27" spans="1:17" ht="11" customHeight="1" thickBot="1">
      <c r="A27" s="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5.75">
      <c r="A28" s="20">
        <v>1</v>
      </c>
      <c r="B28" s="29" t="s">
        <v>51</v>
      </c>
      <c r="C28" s="30"/>
      <c r="D28" s="30"/>
      <c r="E28" s="30"/>
      <c r="F28" s="30"/>
      <c r="G28" s="30"/>
      <c r="H28" s="30"/>
      <c r="I28" s="31"/>
      <c r="J28" s="66">
        <v>10</v>
      </c>
      <c r="K28" s="67"/>
      <c r="L28" s="36">
        <v>3000</v>
      </c>
      <c r="M28" s="37"/>
      <c r="N28" s="38"/>
      <c r="O28" s="39">
        <f>IF(AND(J28&lt;&gt;"",L28&lt;&gt;""),J28*L28,"")</f>
        <v>30000</v>
      </c>
      <c r="P28" s="40"/>
      <c r="Q28" s="41"/>
    </row>
    <row r="29" spans="1:17" ht="15.75">
      <c r="A29" s="5">
        <v>2</v>
      </c>
      <c r="B29" s="23" t="s">
        <v>52</v>
      </c>
      <c r="C29" s="24"/>
      <c r="D29" s="24"/>
      <c r="E29" s="24"/>
      <c r="F29" s="24"/>
      <c r="G29" s="24"/>
      <c r="H29" s="24"/>
      <c r="I29" s="25"/>
      <c r="J29" s="34">
        <v>100</v>
      </c>
      <c r="K29" s="35"/>
      <c r="L29" s="61">
        <v>2000</v>
      </c>
      <c r="M29" s="62"/>
      <c r="N29" s="63"/>
      <c r="O29" s="64">
        <f aca="true" t="shared" si="1" ref="O29:O32">IF(AND(J29&lt;&gt;"",L29&lt;&gt;""),J29*L29,"")</f>
        <v>200000</v>
      </c>
      <c r="P29" s="44"/>
      <c r="Q29" s="65"/>
    </row>
    <row r="30" spans="1:17" ht="15.75">
      <c r="A30" s="5">
        <v>3</v>
      </c>
      <c r="B30" s="23" t="s">
        <v>53</v>
      </c>
      <c r="C30" s="24"/>
      <c r="D30" s="24"/>
      <c r="E30" s="24"/>
      <c r="F30" s="24"/>
      <c r="G30" s="24"/>
      <c r="H30" s="24"/>
      <c r="I30" s="25"/>
      <c r="J30" s="34">
        <v>10</v>
      </c>
      <c r="K30" s="35"/>
      <c r="L30" s="61">
        <v>2000</v>
      </c>
      <c r="M30" s="62"/>
      <c r="N30" s="63"/>
      <c r="O30" s="64">
        <f t="shared" si="1"/>
        <v>20000</v>
      </c>
      <c r="P30" s="44"/>
      <c r="Q30" s="65"/>
    </row>
    <row r="31" spans="1:17" ht="15.75">
      <c r="A31" s="5">
        <v>4</v>
      </c>
      <c r="B31" s="23"/>
      <c r="C31" s="24"/>
      <c r="D31" s="24"/>
      <c r="E31" s="24"/>
      <c r="F31" s="24"/>
      <c r="G31" s="24"/>
      <c r="H31" s="24"/>
      <c r="I31" s="25"/>
      <c r="J31" s="34"/>
      <c r="K31" s="35"/>
      <c r="L31" s="61"/>
      <c r="M31" s="62"/>
      <c r="N31" s="63"/>
      <c r="O31" s="64" t="str">
        <f t="shared" si="1"/>
        <v/>
      </c>
      <c r="P31" s="44"/>
      <c r="Q31" s="65"/>
    </row>
    <row r="32" spans="1:17" ht="15.75">
      <c r="A32" s="5">
        <v>5</v>
      </c>
      <c r="B32" s="23"/>
      <c r="C32" s="24"/>
      <c r="D32" s="24"/>
      <c r="E32" s="24"/>
      <c r="F32" s="24"/>
      <c r="G32" s="24"/>
      <c r="H32" s="24"/>
      <c r="I32" s="25"/>
      <c r="J32" s="34"/>
      <c r="K32" s="35"/>
      <c r="L32" s="61"/>
      <c r="M32" s="62"/>
      <c r="N32" s="63"/>
      <c r="O32" s="64" t="str">
        <f t="shared" si="1"/>
        <v/>
      </c>
      <c r="P32" s="44"/>
      <c r="Q32" s="65"/>
    </row>
    <row r="33" spans="1:17" ht="15.75">
      <c r="A33" s="3"/>
      <c r="B33" s="26"/>
      <c r="C33" s="26"/>
      <c r="D33" s="26"/>
      <c r="E33" s="26"/>
      <c r="F33" s="26"/>
      <c r="G33" s="26"/>
      <c r="H33" s="26"/>
      <c r="I33" s="27"/>
      <c r="J33" s="43" t="s">
        <v>54</v>
      </c>
      <c r="K33" s="43"/>
      <c r="L33" s="43"/>
      <c r="M33" s="43"/>
      <c r="N33" s="42">
        <f>SUM(O28:Q32)</f>
        <v>250000</v>
      </c>
      <c r="O33" s="42"/>
      <c r="P33" s="42"/>
      <c r="Q33" s="42"/>
    </row>
    <row r="34" spans="2:17" ht="15.75">
      <c r="B34" s="28"/>
      <c r="C34" s="28"/>
      <c r="D34" s="28"/>
      <c r="E34" s="28"/>
      <c r="F34" s="28"/>
      <c r="G34" s="26"/>
      <c r="H34" s="26"/>
      <c r="I34" s="26"/>
      <c r="J34" s="43" t="s">
        <v>55</v>
      </c>
      <c r="K34" s="43"/>
      <c r="L34" s="43"/>
      <c r="M34" s="43"/>
      <c r="N34" s="44">
        <f>N33*'参照シート'!B1</f>
        <v>20000</v>
      </c>
      <c r="O34" s="44"/>
      <c r="P34" s="44"/>
      <c r="Q34" s="44"/>
    </row>
    <row r="35" spans="1:17" ht="21" thickBot="1">
      <c r="A35" s="18"/>
      <c r="B35" s="32"/>
      <c r="C35" s="32"/>
      <c r="D35" s="32"/>
      <c r="E35" s="32"/>
      <c r="F35" s="32"/>
      <c r="G35" s="33"/>
      <c r="H35" s="33"/>
      <c r="I35" s="33"/>
      <c r="J35" s="80" t="s">
        <v>50</v>
      </c>
      <c r="K35" s="80"/>
      <c r="L35" s="80"/>
      <c r="M35" s="80"/>
      <c r="N35" s="79">
        <f>SUM(L33:Q34)</f>
        <v>270000</v>
      </c>
      <c r="O35" s="79"/>
      <c r="P35" s="79"/>
      <c r="Q35" s="79"/>
    </row>
    <row r="36" spans="7:17" ht="21" thickBot="1">
      <c r="G36" s="3"/>
      <c r="H36" s="3"/>
      <c r="I36" s="3"/>
      <c r="J36" s="15"/>
      <c r="K36" s="16"/>
      <c r="L36" s="17"/>
      <c r="M36" s="17"/>
      <c r="N36" s="17"/>
      <c r="O36" s="17"/>
      <c r="P36" s="17"/>
      <c r="Q36" s="17"/>
    </row>
    <row r="37" spans="7:17" ht="29" customHeight="1" thickBot="1">
      <c r="G37" s="3"/>
      <c r="H37" s="3"/>
      <c r="I37" s="75" t="s">
        <v>31</v>
      </c>
      <c r="J37" s="76"/>
      <c r="K37" s="77"/>
      <c r="L37" s="71">
        <f>SUM(N26,N35)</f>
        <v>2657000</v>
      </c>
      <c r="M37" s="72"/>
      <c r="N37" s="72"/>
      <c r="O37" s="72"/>
      <c r="P37" s="72"/>
      <c r="Q37" s="73"/>
    </row>
    <row r="38" spans="1:17" ht="15.75">
      <c r="A38" s="2" t="s">
        <v>21</v>
      </c>
      <c r="G38" s="3"/>
      <c r="H38" s="3"/>
      <c r="I38" s="3"/>
      <c r="J38" s="3"/>
      <c r="K38" s="3"/>
      <c r="L38" s="10"/>
      <c r="M38" s="10"/>
      <c r="N38" s="10"/>
      <c r="O38" s="10"/>
      <c r="P38" s="10"/>
      <c r="Q38" s="10"/>
    </row>
    <row r="39" spans="1:17" ht="15.75">
      <c r="A39" s="2" t="s">
        <v>22</v>
      </c>
      <c r="G39" s="3"/>
      <c r="H39" s="3"/>
      <c r="I39" s="3"/>
      <c r="J39" s="3"/>
      <c r="K39" s="3"/>
      <c r="L39" s="78"/>
      <c r="M39" s="78"/>
      <c r="N39" s="78"/>
      <c r="O39" s="78"/>
      <c r="P39" s="78"/>
      <c r="Q39" s="78"/>
    </row>
    <row r="40" spans="7:17" ht="15.75">
      <c r="G40" s="3"/>
      <c r="H40" s="3"/>
      <c r="I40" s="3"/>
      <c r="J40" s="3"/>
      <c r="K40" s="3"/>
      <c r="L40" s="10"/>
      <c r="M40" s="10"/>
      <c r="N40" s="10"/>
      <c r="O40" s="10"/>
      <c r="P40" s="10"/>
      <c r="Q40" s="10"/>
    </row>
    <row r="41" spans="1:17" ht="15.75">
      <c r="A41" s="11" t="s">
        <v>23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2"/>
      <c r="N41" s="12"/>
      <c r="O41" s="12"/>
      <c r="P41" s="12"/>
      <c r="Q41" s="12"/>
    </row>
    <row r="42" spans="1:17" ht="15.75">
      <c r="A42" s="3"/>
      <c r="B42" s="3" t="s">
        <v>25</v>
      </c>
      <c r="C42" s="3"/>
      <c r="D42" s="3" t="s">
        <v>26</v>
      </c>
      <c r="E42" s="3"/>
      <c r="F42" s="3"/>
      <c r="G42" s="3"/>
      <c r="H42" s="3"/>
      <c r="I42" s="3"/>
      <c r="J42" s="3"/>
      <c r="K42" s="3"/>
      <c r="L42" s="10"/>
      <c r="M42" s="10"/>
      <c r="N42" s="10"/>
      <c r="O42" s="10"/>
      <c r="P42" s="10"/>
      <c r="Q42" s="10"/>
    </row>
    <row r="43" spans="1:17" ht="15.75">
      <c r="A43" s="3"/>
      <c r="B43" s="7" t="s">
        <v>24</v>
      </c>
      <c r="C43" s="3"/>
      <c r="D43" s="74">
        <v>12345678</v>
      </c>
      <c r="E43" s="7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>
      <c r="A44" s="3"/>
      <c r="B44" s="68"/>
      <c r="C44" s="68"/>
      <c r="D44" s="68"/>
      <c r="E44" s="68"/>
      <c r="F44" s="68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>
      <c r="A45" s="69" t="s">
        <v>7</v>
      </c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15.75">
      <c r="A46" s="69"/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15.75">
      <c r="A47" s="69"/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  <row r="48" spans="1:17" ht="15.75">
      <c r="A48" s="69"/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</row>
    <row r="49" spans="1:17" ht="15.75">
      <c r="A49" s="1" t="s">
        <v>27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75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.75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</sheetData>
  <mergeCells count="70">
    <mergeCell ref="L32:N32"/>
    <mergeCell ref="O32:Q32"/>
    <mergeCell ref="B44:F44"/>
    <mergeCell ref="A45:B48"/>
    <mergeCell ref="C45:Q48"/>
    <mergeCell ref="L37:Q37"/>
    <mergeCell ref="D43:E43"/>
    <mergeCell ref="I37:K37"/>
    <mergeCell ref="N33:Q33"/>
    <mergeCell ref="N34:Q34"/>
    <mergeCell ref="J34:M34"/>
    <mergeCell ref="J33:M33"/>
    <mergeCell ref="L39:Q39"/>
    <mergeCell ref="N35:Q35"/>
    <mergeCell ref="J35:M35"/>
    <mergeCell ref="J32:K32"/>
    <mergeCell ref="L30:N30"/>
    <mergeCell ref="O30:Q30"/>
    <mergeCell ref="L31:N31"/>
    <mergeCell ref="O31:Q31"/>
    <mergeCell ref="J30:K30"/>
    <mergeCell ref="J31:K31"/>
    <mergeCell ref="L29:N29"/>
    <mergeCell ref="O29:Q29"/>
    <mergeCell ref="J28:K28"/>
    <mergeCell ref="J29:K29"/>
    <mergeCell ref="L19:N19"/>
    <mergeCell ref="O19:Q19"/>
    <mergeCell ref="L20:N20"/>
    <mergeCell ref="O20:Q20"/>
    <mergeCell ref="J19:K19"/>
    <mergeCell ref="J20:K20"/>
    <mergeCell ref="L23:N23"/>
    <mergeCell ref="O23:Q23"/>
    <mergeCell ref="L21:N21"/>
    <mergeCell ref="O21:Q21"/>
    <mergeCell ref="L22:N22"/>
    <mergeCell ref="O22:Q22"/>
    <mergeCell ref="M14:Q14"/>
    <mergeCell ref="K11:Q11"/>
    <mergeCell ref="K12:L12"/>
    <mergeCell ref="M12:Q12"/>
    <mergeCell ref="B18:I18"/>
    <mergeCell ref="L18:N18"/>
    <mergeCell ref="O18:Q18"/>
    <mergeCell ref="B12:D13"/>
    <mergeCell ref="J18:K18"/>
    <mergeCell ref="E12:H13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J21:K21"/>
    <mergeCell ref="J22:K22"/>
    <mergeCell ref="J23:K23"/>
    <mergeCell ref="L28:N28"/>
    <mergeCell ref="O28:Q28"/>
    <mergeCell ref="N24:Q24"/>
    <mergeCell ref="J24:M24"/>
    <mergeCell ref="N25:Q25"/>
    <mergeCell ref="J25:M25"/>
    <mergeCell ref="N26:Q26"/>
    <mergeCell ref="J26:M26"/>
  </mergeCells>
  <hyperlinks>
    <hyperlink ref="M13" r:id="rId1" display="mailto:sample@sample.co.jp"/>
    <hyperlink ref="A49" r:id="rId2" display="https://bit.ly/2Ti7HUK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1" sqref="A11"/>
    </sheetView>
  </sheetViews>
  <sheetFormatPr defaultColWidth="11.00390625" defaultRowHeight="15.75"/>
  <sheetData>
    <row r="1" spans="1:2" ht="15.75">
      <c r="A1" s="22" t="s">
        <v>34</v>
      </c>
      <c r="B1" s="4">
        <v>0.08</v>
      </c>
    </row>
    <row r="2" spans="1:2" ht="15.75">
      <c r="A2" s="22" t="s">
        <v>35</v>
      </c>
      <c r="B2" s="4">
        <v>0.1</v>
      </c>
    </row>
    <row r="3" spans="1:2" ht="15.75">
      <c r="A3" s="22" t="s">
        <v>36</v>
      </c>
      <c r="B3" s="2"/>
    </row>
    <row r="4" spans="1:2" ht="15.75">
      <c r="A4" s="22" t="s">
        <v>37</v>
      </c>
      <c r="B4" s="2"/>
    </row>
    <row r="5" spans="1:2" ht="15.75">
      <c r="A5" s="22" t="s">
        <v>38</v>
      </c>
      <c r="B5" s="2"/>
    </row>
    <row r="6" ht="15.75">
      <c r="A6" s="22" t="s">
        <v>30</v>
      </c>
    </row>
    <row r="7" ht="15.75">
      <c r="A7" s="22" t="s">
        <v>34</v>
      </c>
    </row>
    <row r="8" ht="15.75">
      <c r="A8" s="22" t="s">
        <v>39</v>
      </c>
    </row>
    <row r="9" ht="15.75">
      <c r="A9" s="22" t="s">
        <v>36</v>
      </c>
    </row>
    <row r="10" ht="15.75">
      <c r="A10" s="22" t="s">
        <v>40</v>
      </c>
    </row>
    <row r="11" ht="15.75">
      <c r="A11" s="22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2020-01-14T09:19:14Z</cp:lastPrinted>
  <dcterms:created xsi:type="dcterms:W3CDTF">2020-01-09T02:03:08Z</dcterms:created>
  <dcterms:modified xsi:type="dcterms:W3CDTF">2023-01-12T07:16:37Z</dcterms:modified>
  <cp:category/>
  <cp:version/>
  <cp:contentType/>
  <cp:contentStatus/>
</cp:coreProperties>
</file>